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05" windowWidth="23415" windowHeight="9180"/>
  </bookViews>
  <sheets>
    <sheet name="2013-2015" sheetId="1" r:id="rId1"/>
    <sheet name="ميزانية سنة 2016" sheetId="2" r:id="rId2"/>
    <sheet name="Feuil3" sheetId="3" r:id="rId3"/>
  </sheets>
  <definedNames>
    <definedName name="_xlnm.Print_Titles" localSheetId="0">'2013-2015'!$3:$4</definedName>
  </definedNames>
  <calcPr calcId="124519"/>
</workbook>
</file>

<file path=xl/calcChain.xml><?xml version="1.0" encoding="utf-8"?>
<calcChain xmlns="http://schemas.openxmlformats.org/spreadsheetml/2006/main">
  <c r="B22" i="1"/>
  <c r="A9" i="2"/>
  <c r="A29"/>
  <c r="A33"/>
  <c r="A13"/>
  <c r="A18" i="1"/>
  <c r="A16"/>
  <c r="A9"/>
  <c r="B20"/>
  <c r="A20"/>
  <c r="C20"/>
  <c r="B18"/>
  <c r="B16"/>
  <c r="A12"/>
  <c r="B12"/>
  <c r="B9"/>
  <c r="C18"/>
  <c r="C16"/>
  <c r="C12"/>
  <c r="C9"/>
  <c r="A14" i="2" l="1"/>
  <c r="A34"/>
  <c r="A13" i="1"/>
  <c r="B21"/>
  <c r="A21"/>
  <c r="B13"/>
  <c r="C21"/>
  <c r="C13"/>
  <c r="A22" l="1"/>
  <c r="C22"/>
</calcChain>
</file>

<file path=xl/sharedStrings.xml><?xml version="1.0" encoding="utf-8"?>
<sst xmlns="http://schemas.openxmlformats.org/spreadsheetml/2006/main" count="43" uniqueCount="43">
  <si>
    <t>الصنف الاول :المعاليم على العقارات و الانشطة</t>
  </si>
  <si>
    <t>الصنف الثاني: مداخيل اشغال الملك العمومي البلدي و استلزام المرافق العمومية فيه</t>
  </si>
  <si>
    <t>الصنف الخامس : مداخيل املاك البلدية الاعتيادية</t>
  </si>
  <si>
    <t>الصنف السادس : المداخيل المالية الاعتيادية</t>
  </si>
  <si>
    <t>الصنف السابع: منح التجهيز</t>
  </si>
  <si>
    <t>الصنف الثامن: مدخرات و موارد مختلفة</t>
  </si>
  <si>
    <t>الصنف التاسع:موارد الاقتراض الداخلي</t>
  </si>
  <si>
    <t xml:space="preserve"> الصنف الثاني عشر:الموارد المتاتية من الاعتمادات المحالة</t>
  </si>
  <si>
    <t>جملة العنوان الثاني</t>
  </si>
  <si>
    <t>المجموع العام للموارد</t>
  </si>
  <si>
    <t>الصنف الثالث : معاليم الموجبات و الرخص الادارية و معاليم مقابل اسداء خدمات</t>
  </si>
  <si>
    <t>بيــــان المـــــوارد</t>
  </si>
  <si>
    <t>بالديــنــار</t>
  </si>
  <si>
    <t>جملة العنوان الأول</t>
  </si>
  <si>
    <t xml:space="preserve">  مجموع الجزء الاول : المداخيل الجبائية الاعتيادية</t>
  </si>
  <si>
    <t xml:space="preserve">  مجموع الجزء الثاني: المداخيل غير الجبائية الاعتيادية</t>
  </si>
  <si>
    <t xml:space="preserve">  مجموع الجزء الثالث: الموارد الذاتية المخصصة للتنمية</t>
  </si>
  <si>
    <t xml:space="preserve">  مجموع الجزء الرابع: موارد الاقتراض</t>
  </si>
  <si>
    <t xml:space="preserve">  مجموع الجزء الخامس: الموارد المتاتية من الاعتمادات المحالة</t>
  </si>
  <si>
    <t>موفى سنة 2014</t>
  </si>
  <si>
    <t>موفى سنة 2013</t>
  </si>
  <si>
    <t>الصنف الرابع: المداخيل الجبائية الاعتيادية الاخرى</t>
  </si>
  <si>
    <t>موفى 2015</t>
  </si>
  <si>
    <t>مجموع موارد العنوان الأول</t>
  </si>
  <si>
    <t>مجموع نفقات ميزانية البلدية</t>
  </si>
  <si>
    <t>الجزء الأول:المداخيل الجبائية الاعتيادية</t>
  </si>
  <si>
    <t>الجزء الثاني:المداخيل غير الجبائية الاعتيادية</t>
  </si>
  <si>
    <t>الجزء الثالث:الموارد الذاتية والمخصصة للتنمية</t>
  </si>
  <si>
    <t>الجزء الرابع:موارد الاقتراض</t>
  </si>
  <si>
    <t>الجزء الخامس:الموارد المتأتية من الاعتمادات المحالة</t>
  </si>
  <si>
    <t>مجموع موارد ميزانية البلدية</t>
  </si>
  <si>
    <t>الجزء الاول:نفقات التصرف</t>
  </si>
  <si>
    <t>الجزء الثاني:فوائد الدين</t>
  </si>
  <si>
    <t>الجزء الثالث:نفقات التنمية</t>
  </si>
  <si>
    <t>الجزء الرابع:تسديد أصل الدين</t>
  </si>
  <si>
    <t>الجزء الخامس:النفقات المسددة من الاعتمادات المحالة</t>
  </si>
  <si>
    <t>مجموع موارد العنوان الثاني</t>
  </si>
  <si>
    <t>مجموع  نفقات العنوان الأول</t>
  </si>
  <si>
    <t>مجموع نفقات العنوان الثاني</t>
  </si>
  <si>
    <t>بيـــان المـــوارد</t>
  </si>
  <si>
    <t>المبلـــغ</t>
  </si>
  <si>
    <t>بيــان النفقــات</t>
  </si>
  <si>
    <t>المبلــغ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</si>
</sst>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178"/>
      <scheme val="minor"/>
    </font>
    <font>
      <b/>
      <u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4"/>
      <color rgb="FFC00000"/>
      <name val="Times New Roman"/>
      <family val="1"/>
    </font>
    <font>
      <b/>
      <u/>
      <sz val="16"/>
      <color rgb="FFC00000"/>
      <name val="Times New Roman"/>
      <family val="1"/>
    </font>
    <font>
      <b/>
      <sz val="16"/>
      <color rgb="FFC00000"/>
      <name val="Times New Roman"/>
      <family val="1"/>
    </font>
    <font>
      <b/>
      <sz val="20"/>
      <color rgb="FF0070C0"/>
      <name val="Times New Roman"/>
      <family val="1"/>
    </font>
    <font>
      <sz val="20"/>
      <color theme="1"/>
      <name val="Times New Roman"/>
      <family val="1"/>
    </font>
    <font>
      <b/>
      <sz val="20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AF7B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FAD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4" fontId="8" fillId="3" borderId="4" xfId="0" applyNumberFormat="1" applyFont="1" applyFill="1" applyBorder="1" applyAlignment="1">
      <alignment horizontal="center" vertical="top"/>
    </xf>
    <xf numFmtId="164" fontId="4" fillId="2" borderId="18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164" fontId="6" fillId="4" borderId="7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vertical="center"/>
    </xf>
    <xf numFmtId="164" fontId="6" fillId="5" borderId="4" xfId="0" applyNumberFormat="1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vertical="center"/>
    </xf>
    <xf numFmtId="164" fontId="6" fillId="6" borderId="0" xfId="0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7" borderId="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164" fontId="10" fillId="8" borderId="18" xfId="0" applyNumberFormat="1" applyFont="1" applyFill="1" applyBorder="1" applyAlignment="1">
      <alignment horizontal="right" vertical="center"/>
    </xf>
    <xf numFmtId="164" fontId="10" fillId="8" borderId="10" xfId="0" applyNumberFormat="1" applyFont="1" applyFill="1" applyBorder="1" applyAlignment="1">
      <alignment horizontal="right" vertical="center"/>
    </xf>
    <xf numFmtId="164" fontId="10" fillId="8" borderId="12" xfId="0" applyNumberFormat="1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vertical="center"/>
    </xf>
    <xf numFmtId="164" fontId="9" fillId="8" borderId="7" xfId="0" applyNumberFormat="1" applyFont="1" applyFill="1" applyBorder="1" applyAlignment="1">
      <alignment horizontal="right" vertical="center"/>
    </xf>
    <xf numFmtId="0" fontId="9" fillId="8" borderId="7" xfId="0" applyFont="1" applyFill="1" applyBorder="1" applyAlignment="1">
      <alignment vertical="center"/>
    </xf>
    <xf numFmtId="164" fontId="11" fillId="8" borderId="7" xfId="0" applyNumberFormat="1" applyFont="1" applyFill="1" applyBorder="1" applyAlignment="1">
      <alignment horizontal="right" vertical="center"/>
    </xf>
    <xf numFmtId="0" fontId="11" fillId="8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164" fontId="10" fillId="8" borderId="18" xfId="0" applyNumberFormat="1" applyFont="1" applyFill="1" applyBorder="1" applyAlignment="1">
      <alignment vertical="center"/>
    </xf>
    <xf numFmtId="164" fontId="10" fillId="8" borderId="10" xfId="0" applyNumberFormat="1" applyFont="1" applyFill="1" applyBorder="1" applyAlignment="1">
      <alignment vertical="center"/>
    </xf>
    <xf numFmtId="164" fontId="10" fillId="8" borderId="12" xfId="0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164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/>
    </xf>
    <xf numFmtId="164" fontId="11" fillId="8" borderId="4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3" borderId="14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FAD7"/>
      <color rgb="FFFAF7B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1.5751312335958004E-2"/>
          <c:y val="0.16719073099288004"/>
          <c:w val="0.89320919043535396"/>
          <c:h val="0.81033226323720331"/>
        </c:manualLayout>
      </c:layout>
      <c:lineChart>
        <c:grouping val="standar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ar-TN" sz="1600" b="1">
                        <a:solidFill>
                          <a:srgbClr val="FF0000"/>
                        </a:solidFill>
                        <a:cs typeface="+mj-cs"/>
                      </a:rPr>
                      <a:t>2015</a:t>
                    </a:r>
                  </a:p>
                  <a:p>
                    <a:pPr algn="ctr" rtl="0">
                      <a:defRPr/>
                    </a:pPr>
                    <a:r>
                      <a:rPr lang="en-US" sz="1600" b="1">
                        <a:solidFill>
                          <a:srgbClr val="FF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18258.215</a:t>
                    </a:r>
                    <a:endParaRPr lang="ar-TN" sz="1600" b="1">
                      <a:solidFill>
                        <a:srgbClr val="FF0000"/>
                      </a:solidFill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pPr algn="ctr" rtl="0">
                      <a:defRPr/>
                    </a:pPr>
                    <a:endParaRPr lang="en-US"/>
                  </a:p>
                </c:rich>
              </c:tx>
              <c:spPr/>
              <c:dLblPos val="b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ar-TN" sz="1600" b="1">
                        <a:solidFill>
                          <a:schemeClr val="accent6">
                            <a:lumMod val="75000"/>
                          </a:schemeClr>
                        </a:solidFill>
                        <a:cs typeface="+mj-cs"/>
                      </a:rPr>
                      <a:t>2014</a:t>
                    </a:r>
                  </a:p>
                  <a:p>
                    <a:r>
                      <a:rPr lang="en-US" sz="1600" b="1">
                        <a:solidFill>
                          <a:schemeClr val="accent6">
                            <a:lumMod val="75000"/>
                          </a:schemeClr>
                        </a:solidFill>
                        <a:latin typeface="Times New Roman" pitchFamily="18" charset="0"/>
                        <a:cs typeface="Times New Roman" pitchFamily="18" charset="0"/>
                      </a:rPr>
                      <a:t>15904.067</a:t>
                    </a:r>
                  </a:p>
                </c:rich>
              </c:tx>
              <c:dLblPos val="b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ar-TN" sz="1600" b="1">
                        <a:solidFill>
                          <a:srgbClr val="0070C0"/>
                        </a:solidFill>
                        <a:cs typeface="+mj-cs"/>
                      </a:rPr>
                      <a:t>2013</a:t>
                    </a:r>
                  </a:p>
                  <a:p>
                    <a:r>
                      <a:rPr lang="en-US" sz="1600" b="1">
                        <a:solidFill>
                          <a:srgbClr val="0070C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12809.075</a:t>
                    </a:r>
                    <a:endParaRPr lang="ar-TN" sz="1600" b="1">
                      <a:solidFill>
                        <a:srgbClr val="0070C0"/>
                      </a:solidFill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dLblPos val="b"/>
              <c:showVal val="1"/>
            </c:dLbl>
            <c:dLblPos val="b"/>
            <c:showVal val="1"/>
          </c:dLbls>
          <c:val>
            <c:numRef>
              <c:f>'2013-2015'!$A$22:$C$22</c:f>
              <c:numCache>
                <c:formatCode>0.000</c:formatCode>
                <c:ptCount val="3"/>
                <c:pt idx="0" formatCode="General">
                  <c:v>18258.215</c:v>
                </c:pt>
                <c:pt idx="1">
                  <c:v>15904.067000000001</c:v>
                </c:pt>
                <c:pt idx="2">
                  <c:v>12809.074999999999</c:v>
                </c:pt>
              </c:numCache>
            </c:numRef>
          </c:val>
        </c:ser>
        <c:dLbls>
          <c:showVal val="1"/>
        </c:dLbls>
        <c:hiLowLines/>
        <c:marker val="1"/>
        <c:axId val="91460736"/>
        <c:axId val="91462272"/>
      </c:lineChart>
      <c:catAx>
        <c:axId val="91460736"/>
        <c:scaling>
          <c:orientation val="maxMin"/>
        </c:scaling>
        <c:axPos val="b"/>
        <c:majorTickMark val="none"/>
        <c:tickLblPos val="none"/>
        <c:crossAx val="91462272"/>
        <c:crosses val="autoZero"/>
        <c:auto val="1"/>
        <c:lblAlgn val="ctr"/>
        <c:lblOffset val="100"/>
      </c:catAx>
      <c:valAx>
        <c:axId val="91462272"/>
        <c:scaling>
          <c:orientation val="minMax"/>
        </c:scaling>
        <c:axPos val="r"/>
        <c:majorGridlines/>
        <c:numFmt formatCode="General" sourceLinked="1"/>
        <c:majorTickMark val="none"/>
        <c:tickLblPos val="nextTo"/>
        <c:crossAx val="9146073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100"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1028700</xdr:colOff>
      <xdr:row>0</xdr:row>
      <xdr:rowOff>0</xdr:rowOff>
    </xdr:from>
    <xdr:ext cx="6753226" cy="593304"/>
    <xdr:sp macro="" textlink="">
      <xdr:nvSpPr>
        <xdr:cNvPr id="2" name="Rectangle 1"/>
        <xdr:cNvSpPr/>
      </xdr:nvSpPr>
      <xdr:spPr>
        <a:xfrm>
          <a:off x="1028700" y="0"/>
          <a:ext cx="6753226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ar-TN" sz="32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تطور الموارد المحققة خلال الفترة 2013-2015</a:t>
          </a:r>
          <a:endParaRPr lang="fr-FR" sz="3200" b="1" u="sng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314325</xdr:colOff>
      <xdr:row>22</xdr:row>
      <xdr:rowOff>57150</xdr:rowOff>
    </xdr:from>
    <xdr:to>
      <xdr:col>3</xdr:col>
      <xdr:colOff>4371976</xdr:colOff>
      <xdr:row>41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0.38761</cdr:y>
    </cdr:from>
    <cdr:to>
      <cdr:x>0.02282</cdr:x>
      <cdr:y>0.63937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0" y="1443577"/>
          <a:ext cx="184731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 xmlns:a="http://schemas.openxmlformats.org/drawingml/2006/main"/>
        <a:p xmlns:a="http://schemas.openxmlformats.org/drawingml/2006/main">
          <a:pPr algn="ctr"/>
          <a:endParaRPr lang="fr-FR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0.25198</cdr:x>
      <cdr:y>0</cdr:y>
    </cdr:from>
    <cdr:to>
      <cdr:x>0.85529</cdr:x>
      <cdr:y>0.25176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040096" y="0"/>
          <a:ext cx="4884578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 xmlns:a="http://schemas.openxmlformats.org/drawingml/2006/main"/>
        <a:p xmlns:a="http://schemas.openxmlformats.org/drawingml/2006/main">
          <a:pPr algn="ctr"/>
          <a:endParaRPr lang="fr-FR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0.00118</cdr:x>
      <cdr:y>0</cdr:y>
    </cdr:from>
    <cdr:to>
      <cdr:x>1</cdr:x>
      <cdr:y>0.14661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9379" y="0"/>
          <a:ext cx="7963047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 xmlns:a="http://schemas.openxmlformats.org/drawingml/2006/main"/>
        <a:p xmlns:a="http://schemas.openxmlformats.org/drawingml/2006/main">
          <a:pPr algn="ctr"/>
          <a:r>
            <a:rPr lang="ar-TN" sz="28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تطور الموارد</a:t>
          </a:r>
          <a:r>
            <a:rPr lang="ar-TN" sz="2800" b="1" u="sng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خلال الفترة 2013-2015</a:t>
          </a:r>
          <a:endParaRPr lang="fr-FR" sz="2800" b="1" u="sng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6581774" cy="530658"/>
    <xdr:sp macro="" textlink="">
      <xdr:nvSpPr>
        <xdr:cNvPr id="2" name="Rectangle 1"/>
        <xdr:cNvSpPr/>
      </xdr:nvSpPr>
      <xdr:spPr>
        <a:xfrm>
          <a:off x="0" y="381000"/>
          <a:ext cx="6581774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ar-TN" sz="28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تقديرات موارد ميزانية بلدية قابس</a:t>
          </a:r>
          <a:r>
            <a:rPr lang="ar-TN" sz="2800" b="1" u="sng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 </a:t>
          </a:r>
          <a:r>
            <a:rPr lang="ar-TN" sz="28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لسنة 2016</a:t>
          </a:r>
          <a:endParaRPr lang="fr-FR" sz="2800" b="1" u="sng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cs typeface="+mj-cs"/>
          </a:endParaRP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534150" cy="530658"/>
    <xdr:sp macro="" textlink="">
      <xdr:nvSpPr>
        <xdr:cNvPr id="3" name="Rectangle 2"/>
        <xdr:cNvSpPr/>
      </xdr:nvSpPr>
      <xdr:spPr>
        <a:xfrm>
          <a:off x="0" y="9515475"/>
          <a:ext cx="65341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ar-TN" sz="28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تقديرات نفقات ميزانية بلدية قابس</a:t>
          </a:r>
          <a:r>
            <a:rPr lang="ar-TN" sz="2800" b="1" u="sng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 </a:t>
          </a:r>
          <a:r>
            <a:rPr lang="ar-TN" sz="2800" b="1" u="sng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cs typeface="+mj-cs"/>
            </a:rPr>
            <a:t>لسنة 2016</a:t>
          </a:r>
          <a:endParaRPr lang="fr-FR" sz="2800" b="1" u="sng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cs typeface="+mj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I22"/>
  <sheetViews>
    <sheetView tabSelected="1" topLeftCell="A19" workbookViewId="0">
      <selection activeCell="H30" sqref="H30"/>
    </sheetView>
  </sheetViews>
  <sheetFormatPr baseColWidth="10" defaultRowHeight="15"/>
  <cols>
    <col min="1" max="1" width="19.42578125" customWidth="1"/>
    <col min="2" max="2" width="19.28515625" customWidth="1"/>
    <col min="3" max="3" width="20" customWidth="1"/>
    <col min="4" max="4" width="71.85546875" customWidth="1"/>
  </cols>
  <sheetData>
    <row r="1" spans="1:9" ht="40.5" customHeight="1">
      <c r="A1" s="70"/>
      <c r="B1" s="70"/>
      <c r="C1" s="70"/>
      <c r="D1" s="70"/>
      <c r="E1" s="1"/>
      <c r="F1" s="1"/>
      <c r="G1" s="1"/>
      <c r="H1" s="1"/>
      <c r="I1" s="1"/>
    </row>
    <row r="2" spans="1:9" ht="30" customHeight="1" thickBot="1">
      <c r="A2" s="19" t="s">
        <v>12</v>
      </c>
      <c r="C2" s="2"/>
      <c r="D2" s="2"/>
    </row>
    <row r="3" spans="1:9" ht="18.75" customHeight="1">
      <c r="A3" s="40" t="s">
        <v>22</v>
      </c>
      <c r="B3" s="71" t="s">
        <v>19</v>
      </c>
      <c r="C3" s="73" t="s">
        <v>20</v>
      </c>
      <c r="D3" s="68" t="s">
        <v>11</v>
      </c>
    </row>
    <row r="4" spans="1:9" ht="22.5" customHeight="1" thickBot="1">
      <c r="A4" s="22"/>
      <c r="B4" s="72"/>
      <c r="C4" s="74"/>
      <c r="D4" s="69"/>
    </row>
    <row r="5" spans="1:9" ht="30" customHeight="1">
      <c r="A5" s="36">
        <v>3265.5070000000001</v>
      </c>
      <c r="B5" s="27">
        <v>2488.5680000000002</v>
      </c>
      <c r="C5" s="23">
        <v>2299.0619999999999</v>
      </c>
      <c r="D5" s="8" t="s">
        <v>0</v>
      </c>
    </row>
    <row r="6" spans="1:9" ht="30" customHeight="1">
      <c r="A6" s="37">
        <v>1743.5930000000001</v>
      </c>
      <c r="B6" s="28">
        <v>1807.423</v>
      </c>
      <c r="C6" s="24">
        <v>1800.873</v>
      </c>
      <c r="D6" s="9" t="s">
        <v>1</v>
      </c>
    </row>
    <row r="7" spans="1:9" ht="30" customHeight="1">
      <c r="A7" s="37">
        <v>1545.395</v>
      </c>
      <c r="B7" s="28">
        <v>653.56899999999996</v>
      </c>
      <c r="C7" s="24">
        <v>1637.1859999999999</v>
      </c>
      <c r="D7" s="9" t="s">
        <v>10</v>
      </c>
    </row>
    <row r="8" spans="1:9" ht="30" customHeight="1" thickBot="1">
      <c r="A8" s="38">
        <v>42.436</v>
      </c>
      <c r="B8" s="29">
        <v>6</v>
      </c>
      <c r="C8" s="25">
        <v>71.5</v>
      </c>
      <c r="D8" s="10" t="s">
        <v>21</v>
      </c>
    </row>
    <row r="9" spans="1:9" ht="30" customHeight="1" thickBot="1">
      <c r="A9" s="26">
        <f t="shared" ref="A9:C9" si="0">SUM(A8+A6+A5+A7)</f>
        <v>6596.9310000000005</v>
      </c>
      <c r="B9" s="26">
        <f t="shared" si="0"/>
        <v>4955.5599999999995</v>
      </c>
      <c r="C9" s="26">
        <f t="shared" si="0"/>
        <v>5808.6209999999992</v>
      </c>
      <c r="D9" s="11" t="s">
        <v>14</v>
      </c>
    </row>
    <row r="10" spans="1:9" ht="30" customHeight="1">
      <c r="A10" s="36">
        <v>198.047</v>
      </c>
      <c r="B10" s="27">
        <v>127.247</v>
      </c>
      <c r="C10" s="12">
        <v>145.87200000000001</v>
      </c>
      <c r="D10" s="13" t="s">
        <v>2</v>
      </c>
    </row>
    <row r="11" spans="1:9" ht="30" customHeight="1" thickBot="1">
      <c r="A11" s="38">
        <v>3585.5169999999998</v>
      </c>
      <c r="B11" s="29">
        <v>3567.2660000000001</v>
      </c>
      <c r="C11" s="14">
        <v>3398.002</v>
      </c>
      <c r="D11" s="10" t="s">
        <v>3</v>
      </c>
    </row>
    <row r="12" spans="1:9" ht="30" customHeight="1" thickBot="1">
      <c r="A12" s="7">
        <f t="shared" ref="A12" si="1">SUM(A11+A10)</f>
        <v>3783.5639999999999</v>
      </c>
      <c r="B12" s="26">
        <f t="shared" ref="B12:C12" si="2">SUM(B11+B10)</f>
        <v>3694.5129999999999</v>
      </c>
      <c r="C12" s="7">
        <f t="shared" si="2"/>
        <v>3543.8739999999998</v>
      </c>
      <c r="D12" s="11" t="s">
        <v>15</v>
      </c>
    </row>
    <row r="13" spans="1:9" ht="30" customHeight="1" thickBot="1">
      <c r="A13" s="30">
        <f t="shared" ref="A13" si="3">SUM(A12+A9)</f>
        <v>10380.495000000001</v>
      </c>
      <c r="B13" s="30">
        <f t="shared" ref="B13:C13" si="4">SUM(B12+B9)</f>
        <v>8650.0730000000003</v>
      </c>
      <c r="C13" s="30">
        <f t="shared" si="4"/>
        <v>9352.494999999999</v>
      </c>
      <c r="D13" s="5" t="s">
        <v>13</v>
      </c>
    </row>
    <row r="14" spans="1:9" ht="30" customHeight="1">
      <c r="A14" s="35">
        <v>671.54</v>
      </c>
      <c r="B14" s="27">
        <v>1461.7560000000001</v>
      </c>
      <c r="C14" s="12">
        <v>222.99600000000001</v>
      </c>
      <c r="D14" s="8" t="s">
        <v>4</v>
      </c>
    </row>
    <row r="15" spans="1:9" ht="30" customHeight="1" thickBot="1">
      <c r="A15" s="38">
        <v>6159.6059999999998</v>
      </c>
      <c r="B15" s="29">
        <v>4614.1729999999998</v>
      </c>
      <c r="C15" s="15">
        <v>2436.884</v>
      </c>
      <c r="D15" s="10" t="s">
        <v>5</v>
      </c>
    </row>
    <row r="16" spans="1:9" ht="30" customHeight="1" thickBot="1">
      <c r="A16" s="16">
        <f t="shared" ref="A16:C16" si="5">SUM(A15+A14)</f>
        <v>6831.1459999999997</v>
      </c>
      <c r="B16" s="16">
        <f t="shared" si="5"/>
        <v>6075.9290000000001</v>
      </c>
      <c r="C16" s="33">
        <f t="shared" si="5"/>
        <v>2659.88</v>
      </c>
      <c r="D16" s="11" t="s">
        <v>16</v>
      </c>
    </row>
    <row r="17" spans="1:4" ht="30" customHeight="1" thickBot="1">
      <c r="A17" s="39">
        <v>515.274</v>
      </c>
      <c r="B17" s="32">
        <v>874.02300000000002</v>
      </c>
      <c r="C17" s="20">
        <v>512.25199999999995</v>
      </c>
      <c r="D17" s="21" t="s">
        <v>6</v>
      </c>
    </row>
    <row r="18" spans="1:4" ht="30" customHeight="1" thickBot="1">
      <c r="A18" s="16">
        <f t="shared" ref="A18:C18" si="6">SUM(A17)</f>
        <v>515.274</v>
      </c>
      <c r="B18" s="16">
        <f t="shared" si="6"/>
        <v>874.02300000000002</v>
      </c>
      <c r="C18" s="16">
        <f t="shared" si="6"/>
        <v>512.25199999999995</v>
      </c>
      <c r="D18" s="11" t="s">
        <v>17</v>
      </c>
    </row>
    <row r="19" spans="1:4" ht="30" customHeight="1" thickBot="1">
      <c r="A19" s="41">
        <v>531.29999999999995</v>
      </c>
      <c r="B19" s="31">
        <v>304.04199999999997</v>
      </c>
      <c r="C19" s="17">
        <v>284.44799999999998</v>
      </c>
      <c r="D19" s="18" t="s">
        <v>7</v>
      </c>
    </row>
    <row r="20" spans="1:4" ht="30" customHeight="1" thickBot="1">
      <c r="A20" s="33">
        <f t="shared" ref="A20" si="7">SUM(A19)</f>
        <v>531.29999999999995</v>
      </c>
      <c r="B20" s="33">
        <f>SUM(B19)</f>
        <v>304.04199999999997</v>
      </c>
      <c r="C20" s="16">
        <f>SUM(C19)</f>
        <v>284.44799999999998</v>
      </c>
      <c r="D20" s="11" t="s">
        <v>18</v>
      </c>
    </row>
    <row r="21" spans="1:4" ht="30" customHeight="1" thickBot="1">
      <c r="A21" s="30">
        <f>SUM(A20+A18+A16)</f>
        <v>7877.7199999999993</v>
      </c>
      <c r="B21" s="6">
        <f>SUM(B20+B18+B16)</f>
        <v>7253.9940000000006</v>
      </c>
      <c r="C21" s="30">
        <f>SUM(C20+C18+C16)</f>
        <v>3456.58</v>
      </c>
      <c r="D21" s="5" t="s">
        <v>8</v>
      </c>
    </row>
    <row r="22" spans="1:4" ht="30" customHeight="1" thickBot="1">
      <c r="A22" s="3">
        <f>SUM(A21+A13)</f>
        <v>18258.215</v>
      </c>
      <c r="B22" s="34">
        <f>SUM(B21+B13)</f>
        <v>15904.067000000001</v>
      </c>
      <c r="C22" s="34">
        <f>SUM(C21+C13)</f>
        <v>12809.074999999999</v>
      </c>
      <c r="D22" s="4" t="s">
        <v>9</v>
      </c>
    </row>
  </sheetData>
  <dataConsolidate/>
  <mergeCells count="4">
    <mergeCell ref="D3:D4"/>
    <mergeCell ref="A1:D1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B35"/>
  <sheetViews>
    <sheetView topLeftCell="A29" workbookViewId="0">
      <selection activeCell="I34" sqref="I34"/>
    </sheetView>
  </sheetViews>
  <sheetFormatPr baseColWidth="10" defaultRowHeight="15"/>
  <cols>
    <col min="1" max="1" width="23.28515625" customWidth="1"/>
    <col min="2" max="2" width="75" customWidth="1"/>
  </cols>
  <sheetData>
    <row r="3" spans="1:2" ht="20.25" customHeight="1">
      <c r="A3" s="75"/>
      <c r="B3" s="75"/>
    </row>
    <row r="4" spans="1:2" ht="21" customHeight="1">
      <c r="A4" s="75"/>
      <c r="B4" s="75"/>
    </row>
    <row r="5" spans="1:2" ht="21" customHeight="1" thickBot="1">
      <c r="A5" s="75"/>
      <c r="B5" s="75"/>
    </row>
    <row r="6" spans="1:2" ht="50.1" customHeight="1" thickBot="1">
      <c r="A6" s="45" t="s">
        <v>40</v>
      </c>
      <c r="B6" s="45" t="s">
        <v>39</v>
      </c>
    </row>
    <row r="7" spans="1:2" ht="50.1" customHeight="1">
      <c r="A7" s="48">
        <v>6588</v>
      </c>
      <c r="B7" s="46" t="s">
        <v>25</v>
      </c>
    </row>
    <row r="8" spans="1:2" ht="50.1" customHeight="1" thickBot="1">
      <c r="A8" s="50">
        <v>3712</v>
      </c>
      <c r="B8" s="51" t="s">
        <v>26</v>
      </c>
    </row>
    <row r="9" spans="1:2" ht="50.1" customHeight="1" thickBot="1">
      <c r="A9" s="52">
        <f>SUM(A7+A8)</f>
        <v>10300</v>
      </c>
      <c r="B9" s="53" t="s">
        <v>23</v>
      </c>
    </row>
    <row r="10" spans="1:2" ht="50.1" customHeight="1">
      <c r="A10" s="48">
        <v>7059.12</v>
      </c>
      <c r="B10" s="46" t="s">
        <v>27</v>
      </c>
    </row>
    <row r="11" spans="1:2" ht="50.1" customHeight="1">
      <c r="A11" s="49">
        <v>598.65</v>
      </c>
      <c r="B11" s="47" t="s">
        <v>28</v>
      </c>
    </row>
    <row r="12" spans="1:2" ht="50.1" customHeight="1" thickBot="1">
      <c r="A12" s="50">
        <v>472.79</v>
      </c>
      <c r="B12" s="51" t="s">
        <v>29</v>
      </c>
    </row>
    <row r="13" spans="1:2" ht="50.1" customHeight="1" thickBot="1">
      <c r="A13" s="52">
        <f>SUM(A10:A12)</f>
        <v>8130.5599999999995</v>
      </c>
      <c r="B13" s="53" t="s">
        <v>36</v>
      </c>
    </row>
    <row r="14" spans="1:2" ht="50.1" customHeight="1" thickBot="1">
      <c r="A14" s="54">
        <f>SUM(A9+A13)</f>
        <v>18430.559999999998</v>
      </c>
      <c r="B14" s="55" t="s">
        <v>30</v>
      </c>
    </row>
    <row r="15" spans="1:2" ht="30" customHeight="1"/>
    <row r="16" spans="1:2" ht="30" customHeight="1"/>
    <row r="17" spans="1:2" ht="30" customHeight="1"/>
    <row r="18" spans="1:2" ht="30" customHeight="1"/>
    <row r="19" spans="1:2" ht="30" customHeight="1"/>
    <row r="20" spans="1:2" ht="30" customHeight="1"/>
    <row r="21" spans="1:2" ht="30" customHeight="1"/>
    <row r="22" spans="1:2" ht="13.5" customHeight="1">
      <c r="A22" s="44"/>
      <c r="B22" s="44"/>
    </row>
    <row r="23" spans="1:2" ht="30" customHeight="1">
      <c r="A23" s="76"/>
      <c r="B23" s="76"/>
    </row>
    <row r="24" spans="1:2" ht="16.5" customHeight="1">
      <c r="A24" s="76"/>
      <c r="B24" s="76"/>
    </row>
    <row r="25" spans="1:2" ht="16.5" customHeight="1" thickBot="1">
      <c r="A25" s="76"/>
      <c r="B25" s="76"/>
    </row>
    <row r="26" spans="1:2" ht="50.1" customHeight="1" thickBot="1">
      <c r="A26" s="59" t="s">
        <v>42</v>
      </c>
      <c r="B26" s="56" t="s">
        <v>41</v>
      </c>
    </row>
    <row r="27" spans="1:2" ht="50.1" customHeight="1">
      <c r="A27" s="60">
        <v>9369</v>
      </c>
      <c r="B27" s="57" t="s">
        <v>31</v>
      </c>
    </row>
    <row r="28" spans="1:2" ht="50.1" customHeight="1" thickBot="1">
      <c r="A28" s="62">
        <v>342</v>
      </c>
      <c r="B28" s="63" t="s">
        <v>32</v>
      </c>
    </row>
    <row r="29" spans="1:2" ht="50.1" customHeight="1" thickBot="1">
      <c r="A29" s="64">
        <f>SUM(A27:A28)</f>
        <v>9711</v>
      </c>
      <c r="B29" s="65" t="s">
        <v>37</v>
      </c>
    </row>
    <row r="30" spans="1:2" ht="50.1" customHeight="1">
      <c r="A30" s="60">
        <v>7691.77</v>
      </c>
      <c r="B30" s="57" t="s">
        <v>33</v>
      </c>
    </row>
    <row r="31" spans="1:2" ht="50.1" customHeight="1">
      <c r="A31" s="61">
        <v>555</v>
      </c>
      <c r="B31" s="58" t="s">
        <v>34</v>
      </c>
    </row>
    <row r="32" spans="1:2" ht="50.1" customHeight="1" thickBot="1">
      <c r="A32" s="62">
        <v>472.79</v>
      </c>
      <c r="B32" s="63" t="s">
        <v>35</v>
      </c>
    </row>
    <row r="33" spans="1:2" ht="50.1" customHeight="1" thickBot="1">
      <c r="A33" s="64">
        <f>SUM(A30:A32)</f>
        <v>8719.5600000000013</v>
      </c>
      <c r="B33" s="65" t="s">
        <v>38</v>
      </c>
    </row>
    <row r="34" spans="1:2" ht="50.1" customHeight="1" thickBot="1">
      <c r="A34" s="66">
        <f>SUM(A33+A29)</f>
        <v>18430.560000000001</v>
      </c>
      <c r="B34" s="67" t="s">
        <v>24</v>
      </c>
    </row>
    <row r="35" spans="1:2" ht="30" customHeight="1">
      <c r="A35" s="42"/>
      <c r="B35" s="43"/>
    </row>
  </sheetData>
  <mergeCells count="2">
    <mergeCell ref="A3:B5"/>
    <mergeCell ref="A23:B25"/>
  </mergeCells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2013-2015</vt:lpstr>
      <vt:lpstr>ميزانية سنة 2016</vt:lpstr>
      <vt:lpstr>Feuil3</vt:lpstr>
      <vt:lpstr>'2013-2015'!Impression_des_titres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2016-01-26T14:59:03Z</cp:lastPrinted>
  <dcterms:created xsi:type="dcterms:W3CDTF">2015-12-11T09:30:58Z</dcterms:created>
  <dcterms:modified xsi:type="dcterms:W3CDTF">2016-08-22T10:08:01Z</dcterms:modified>
</cp:coreProperties>
</file>